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" i="1"/>
  <c r="E23"/>
  <c r="D23"/>
  <c r="B22"/>
  <c r="B21" l="1"/>
  <c r="B20"/>
  <c r="B17"/>
  <c r="B9"/>
  <c r="B5"/>
  <c r="B4" l="1"/>
</calcChain>
</file>

<file path=xl/sharedStrings.xml><?xml version="1.0" encoding="utf-8"?>
<sst xmlns="http://schemas.openxmlformats.org/spreadsheetml/2006/main" count="52" uniqueCount="52">
  <si>
    <t>Руб., на 1 кв.м. общей площади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</si>
  <si>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</si>
  <si>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</si>
  <si>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Обслуживание внутридомового газового оборудования по договору с ОАО "ИркутскОблГаз"</t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</si>
  <si>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</si>
  <si>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</si>
  <si>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</si>
  <si>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</si>
  <si>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>Оплата за электроэнергию МОП, замена ламп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</si>
  <si>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</si>
  <si>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</si>
  <si>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</si>
  <si>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</si>
  <si>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</si>
  <si>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</si>
  <si>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Услуги охраны офиса</t>
  </si>
  <si>
    <t>Адрес жилого дома: Иркутский район, п. Молодежный, дом № 2</t>
  </si>
  <si>
    <t>Площадь: 1972,8 м2</t>
  </si>
  <si>
    <t>Очистка кровли от сосулек с помощью автовышки</t>
  </si>
  <si>
    <t>спецодежда рабочих</t>
  </si>
  <si>
    <t>Создание собственного сайта</t>
  </si>
  <si>
    <t>Аттестация рабочих мест по условияи труда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</si>
  <si>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</si>
  <si>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Замена деревянных подъездных окон на пластиковые</t>
  </si>
  <si>
    <t>вывоз ТБО 54 499,28 руб</t>
  </si>
  <si>
    <t>обслуживание теплосчетчика 9900 руб</t>
  </si>
  <si>
    <t>Электроэнергия МОП, электропроводка - 4351,34 руб</t>
  </si>
  <si>
    <t>очистка кровли от снега- 2700 руб</t>
  </si>
  <si>
    <t>очистка подвальных помещений от бытового мусора 2700 руб - непредв затраты, захламление жителями</t>
  </si>
  <si>
    <t>создание сайта, программное обеспечение  1500,83 руб</t>
  </si>
  <si>
    <t>замена деревянных окон на пластиковые в 3-м подъезде - 27700 руб -  не в полном объеме из-за задолженности по оплате жилья</t>
  </si>
  <si>
    <t>ремонт водостока -  2100 руб - непредвид затраты</t>
  </si>
  <si>
    <t xml:space="preserve">ремонт канал стояков кв 30 - 456 руб - непред затраты </t>
  </si>
  <si>
    <t>аттестация раб мест - 1791,3 руб</t>
  </si>
  <si>
    <t>госпошлина суд кв 1-14 - 1625 руб - непр затраты</t>
  </si>
  <si>
    <t>ремонт канал стояка кв 17  - 326 руб - непр затраты</t>
  </si>
  <si>
    <t>санобработка подвалов - 568 руб</t>
  </si>
  <si>
    <t>ремонт стояка полдотенцесушителя  1 подъезд - 1099 руб - непред затраты</t>
  </si>
  <si>
    <t>отогрев розлива ГВ - 110 руб - непр затраты</t>
  </si>
  <si>
    <t>услуги банка - 4205,94</t>
  </si>
  <si>
    <t>затраты на офис 18215,47 руб</t>
  </si>
  <si>
    <t xml:space="preserve">обслуживание газового оборудования - 53880,03 руб </t>
  </si>
  <si>
    <t>восстановление теплоизоляции эл узла - 2260 руб - непред затраты</t>
  </si>
  <si>
    <t>вывоз КГО - 5126,58 руб - 1126 руб за счет непредв затрат</t>
  </si>
  <si>
    <t xml:space="preserve">благоустройство территории - 2108,89 руб - непредвид затраты </t>
  </si>
  <si>
    <t>ремонт откосов 3 подъезд - 4677 руб - непредвид затраты</t>
  </si>
  <si>
    <t>инструмент, материалы по тек ремонту - 7610,87 руб</t>
  </si>
  <si>
    <t>ИТОГО  ЗАТРАТЫ 376404,68 руб</t>
  </si>
  <si>
    <t>План расходов по содержанию и ремонту жилого дома в расчете на 1 кв. метр общей площади помещений на 2013 год.</t>
  </si>
  <si>
    <t>Задолженность по дому на 01.01.2014 составиля 218912,13 руб</t>
  </si>
  <si>
    <t xml:space="preserve">ФОТ </t>
  </si>
  <si>
    <t>ФОТ  166893,15 руб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</si>
</sst>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u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3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horizontal="left" vertical="center" wrapText="1"/>
    </xf>
    <xf numFmtId="0" fontId="12" fillId="0" borderId="22" xfId="0" applyFont="1" applyBorder="1"/>
    <xf numFmtId="2" fontId="12" fillId="0" borderId="22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15" fillId="0" borderId="0" xfId="0" applyFont="1"/>
    <xf numFmtId="2" fontId="7" fillId="0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22" workbookViewId="0">
      <selection activeCell="C47" sqref="C47"/>
    </sheetView>
  </sheetViews>
  <sheetFormatPr defaultRowHeight="15"/>
  <cols>
    <col min="1" max="1" width="68.85546875" customWidth="1"/>
    <col min="2" max="2" width="22.5703125" hidden="1" customWidth="1"/>
    <col min="3" max="3" width="18.42578125" style="24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8" t="s">
        <v>48</v>
      </c>
      <c r="B1" s="49"/>
      <c r="C1" s="49"/>
      <c r="D1" s="49"/>
      <c r="E1" s="49"/>
    </row>
    <row r="2" spans="1:7" ht="18.75" customHeight="1">
      <c r="A2" s="2" t="s">
        <v>16</v>
      </c>
      <c r="B2" s="3"/>
      <c r="C2" s="3"/>
      <c r="E2" s="1"/>
    </row>
    <row r="3" spans="1:7" ht="18.75" customHeight="1" thickBot="1">
      <c r="A3" s="2" t="s">
        <v>17</v>
      </c>
      <c r="B3" s="3"/>
      <c r="C3" s="3"/>
      <c r="E3" s="1"/>
    </row>
    <row r="4" spans="1:7" ht="29.25" thickBot="1">
      <c r="A4" s="7" t="s">
        <v>2</v>
      </c>
      <c r="B4" s="8">
        <f>SUM(B5:B16)</f>
        <v>246862.95200587253</v>
      </c>
      <c r="C4" s="4" t="s">
        <v>0</v>
      </c>
      <c r="D4" s="5" t="s">
        <v>5</v>
      </c>
      <c r="E4" s="6" t="s">
        <v>4</v>
      </c>
      <c r="G4" s="9"/>
    </row>
    <row r="5" spans="1:7" ht="24">
      <c r="A5" s="10" t="s">
        <v>3</v>
      </c>
      <c r="B5" s="11">
        <f>161240-5800+161240/12/29.6*36</f>
        <v>171781.89189189189</v>
      </c>
      <c r="C5" s="12">
        <v>2.39</v>
      </c>
      <c r="D5" s="13">
        <v>4708.33</v>
      </c>
      <c r="E5" s="14">
        <v>56500</v>
      </c>
      <c r="G5" s="15"/>
    </row>
    <row r="6" spans="1:7" ht="15.75">
      <c r="A6" s="16" t="s">
        <v>7</v>
      </c>
      <c r="B6" s="17">
        <v>22000</v>
      </c>
      <c r="C6" s="18">
        <v>2.2999999999999998</v>
      </c>
      <c r="D6" s="19">
        <v>4537.4399999999996</v>
      </c>
      <c r="E6" s="20">
        <v>54449.279999999999</v>
      </c>
      <c r="G6" s="15"/>
    </row>
    <row r="7" spans="1:7">
      <c r="A7" s="16" t="s">
        <v>6</v>
      </c>
      <c r="B7" s="21">
        <v>1.060113980638294</v>
      </c>
      <c r="C7" s="21">
        <v>0.17</v>
      </c>
      <c r="D7" s="19">
        <v>333.33</v>
      </c>
      <c r="E7" s="20">
        <v>4000</v>
      </c>
      <c r="G7" s="15"/>
    </row>
    <row r="8" spans="1:7" ht="15.75">
      <c r="A8" s="16" t="s">
        <v>12</v>
      </c>
      <c r="B8" s="17">
        <v>2000</v>
      </c>
      <c r="C8" s="18">
        <v>0.04</v>
      </c>
      <c r="D8" s="19">
        <v>75</v>
      </c>
      <c r="E8" s="20">
        <v>900</v>
      </c>
      <c r="G8" s="15"/>
    </row>
    <row r="9" spans="1:7" ht="36">
      <c r="A9" s="16" t="s">
        <v>13</v>
      </c>
      <c r="B9" s="17">
        <f>5*600</f>
        <v>3000</v>
      </c>
      <c r="C9" s="18">
        <v>0.24</v>
      </c>
      <c r="D9" s="19">
        <v>473.47</v>
      </c>
      <c r="E9" s="20">
        <v>5681.66</v>
      </c>
      <c r="G9" s="15"/>
    </row>
    <row r="10" spans="1:7" ht="15.75">
      <c r="A10" s="16" t="s">
        <v>18</v>
      </c>
      <c r="B10" s="17">
        <v>5000</v>
      </c>
      <c r="C10" s="18">
        <v>0.15</v>
      </c>
      <c r="D10" s="19">
        <v>300</v>
      </c>
      <c r="E10" s="20">
        <v>3600</v>
      </c>
      <c r="G10" s="15"/>
    </row>
    <row r="11" spans="1:7" ht="24">
      <c r="A11" s="16" t="s">
        <v>11</v>
      </c>
      <c r="B11" s="17">
        <v>600</v>
      </c>
      <c r="C11" s="18">
        <v>0.77</v>
      </c>
      <c r="D11" s="19">
        <v>1523.3</v>
      </c>
      <c r="E11" s="20">
        <v>18279.59</v>
      </c>
      <c r="G11" s="15"/>
    </row>
    <row r="12" spans="1:7" ht="15.75">
      <c r="A12" s="16" t="s">
        <v>8</v>
      </c>
      <c r="B12" s="17">
        <v>5000</v>
      </c>
      <c r="C12" s="18">
        <v>0.1</v>
      </c>
      <c r="D12" s="19">
        <v>208.33</v>
      </c>
      <c r="E12" s="20">
        <v>2500</v>
      </c>
      <c r="G12" s="22"/>
    </row>
    <row r="13" spans="1:7" ht="24">
      <c r="A13" s="16" t="s">
        <v>9</v>
      </c>
      <c r="B13" s="23">
        <v>24000</v>
      </c>
      <c r="C13" s="18">
        <v>0.42</v>
      </c>
      <c r="D13" s="19">
        <v>825</v>
      </c>
      <c r="E13" s="20">
        <v>9900</v>
      </c>
    </row>
    <row r="14" spans="1:7" ht="36">
      <c r="A14" s="16" t="s">
        <v>22</v>
      </c>
      <c r="B14" s="23"/>
      <c r="C14" s="18">
        <v>0.34</v>
      </c>
      <c r="D14" s="19">
        <v>666.66</v>
      </c>
      <c r="E14" s="20">
        <v>8000</v>
      </c>
    </row>
    <row r="15" spans="1:7" ht="15.75">
      <c r="A15" s="16" t="s">
        <v>15</v>
      </c>
      <c r="B15" s="23">
        <v>3000</v>
      </c>
      <c r="C15" s="18">
        <v>0.11</v>
      </c>
      <c r="D15" s="19">
        <v>225.12</v>
      </c>
      <c r="E15" s="20">
        <v>2701.5</v>
      </c>
      <c r="G15" s="15"/>
    </row>
    <row r="16" spans="1:7" ht="16.5" thickBot="1">
      <c r="A16" s="37" t="s">
        <v>10</v>
      </c>
      <c r="B16" s="36">
        <v>10480</v>
      </c>
      <c r="C16" s="18">
        <v>0.2</v>
      </c>
      <c r="D16" s="19">
        <v>395.22</v>
      </c>
      <c r="E16" s="20">
        <v>4742.6000000000004</v>
      </c>
      <c r="G16" s="15"/>
    </row>
    <row r="17" spans="1:8" ht="15.75">
      <c r="A17" s="25" t="s">
        <v>19</v>
      </c>
      <c r="B17" s="11">
        <f>50000/12</f>
        <v>4166.666666666667</v>
      </c>
      <c r="C17" s="26">
        <v>0.08</v>
      </c>
      <c r="D17" s="14">
        <v>158.33000000000001</v>
      </c>
      <c r="E17" s="27">
        <v>1900</v>
      </c>
    </row>
    <row r="18" spans="1:8" ht="15.75">
      <c r="A18" s="28" t="s">
        <v>20</v>
      </c>
      <c r="B18" s="17">
        <v>400</v>
      </c>
      <c r="C18" s="29">
        <v>0.13</v>
      </c>
      <c r="D18" s="20">
        <v>250.14</v>
      </c>
      <c r="E18" s="30">
        <v>3001.7</v>
      </c>
    </row>
    <row r="19" spans="1:8" ht="15.75">
      <c r="A19" s="28" t="s">
        <v>23</v>
      </c>
      <c r="B19" s="17"/>
      <c r="C19" s="29">
        <v>3.51</v>
      </c>
      <c r="D19" s="20">
        <v>6925</v>
      </c>
      <c r="E19" s="30">
        <v>83100</v>
      </c>
    </row>
    <row r="20" spans="1:8" ht="15.75">
      <c r="A20" s="31" t="s">
        <v>21</v>
      </c>
      <c r="B20" s="17">
        <f>2000*5</f>
        <v>10000</v>
      </c>
      <c r="C20" s="29">
        <v>7.0000000000000007E-2</v>
      </c>
      <c r="D20" s="20">
        <v>137.58000000000001</v>
      </c>
      <c r="E20" s="30">
        <v>1651</v>
      </c>
    </row>
    <row r="21" spans="1:8" ht="16.5" thickBot="1">
      <c r="A21" s="32" t="s">
        <v>1</v>
      </c>
      <c r="B21" s="33">
        <f>12000/12</f>
        <v>1000</v>
      </c>
      <c r="C21" s="34">
        <v>0.84</v>
      </c>
      <c r="D21" s="35">
        <v>1666.66</v>
      </c>
      <c r="E21" s="47">
        <v>20000</v>
      </c>
    </row>
    <row r="22" spans="1:8" ht="15.75">
      <c r="A22" s="10" t="s">
        <v>50</v>
      </c>
      <c r="B22" s="11">
        <f>161240-5800+161240/12/29.6*36</f>
        <v>171781.89189189189</v>
      </c>
      <c r="C22" s="12">
        <v>6.91</v>
      </c>
      <c r="D22" s="13">
        <v>13632.05</v>
      </c>
      <c r="E22" s="14">
        <v>163584.57999999999</v>
      </c>
      <c r="G22" s="15"/>
    </row>
    <row r="23" spans="1:8" ht="15.75">
      <c r="A23" s="38" t="s">
        <v>14</v>
      </c>
      <c r="B23" s="39"/>
      <c r="C23" s="40">
        <f>SUM(C5:C22)</f>
        <v>18.77</v>
      </c>
      <c r="D23" s="40">
        <f>SUM(D5:D22)</f>
        <v>37040.959999999999</v>
      </c>
      <c r="E23" s="40">
        <f>SUM(E5:E22)</f>
        <v>444491.91000000003</v>
      </c>
    </row>
    <row r="24" spans="1:8">
      <c r="A24" s="41" t="s">
        <v>49</v>
      </c>
      <c r="B24" s="41"/>
      <c r="C24" s="42"/>
      <c r="D24" s="43"/>
      <c r="E24" s="43"/>
      <c r="G24"/>
      <c r="H24"/>
    </row>
    <row r="25" spans="1:8" s="45" customFormat="1">
      <c r="A25" s="44" t="s">
        <v>24</v>
      </c>
      <c r="B25" s="44"/>
      <c r="C25" s="44"/>
      <c r="D25" s="44"/>
      <c r="E25" s="44"/>
    </row>
    <row r="26" spans="1:8" s="45" customFormat="1">
      <c r="A26" s="46" t="s">
        <v>43</v>
      </c>
      <c r="B26" s="46"/>
      <c r="C26" s="46"/>
      <c r="D26" s="46"/>
      <c r="E26" s="46"/>
    </row>
    <row r="27" spans="1:8" s="45" customFormat="1">
      <c r="A27" s="46" t="s">
        <v>25</v>
      </c>
      <c r="B27" s="46"/>
      <c r="C27" s="46"/>
      <c r="D27" s="46"/>
      <c r="E27" s="46"/>
    </row>
    <row r="28" spans="1:8" s="45" customFormat="1">
      <c r="A28" s="46" t="s">
        <v>26</v>
      </c>
      <c r="B28" s="46"/>
      <c r="C28" s="46"/>
      <c r="D28" s="46"/>
      <c r="E28" s="46"/>
    </row>
    <row r="29" spans="1:8" s="45" customFormat="1">
      <c r="A29" s="46" t="s">
        <v>27</v>
      </c>
      <c r="B29" s="46"/>
      <c r="C29" s="46"/>
      <c r="D29" s="46"/>
      <c r="E29" s="46"/>
    </row>
    <row r="30" spans="1:8" s="45" customFormat="1">
      <c r="A30" s="46" t="s">
        <v>28</v>
      </c>
      <c r="B30" s="46"/>
      <c r="C30" s="46"/>
      <c r="D30" s="46"/>
      <c r="E30" s="46"/>
    </row>
    <row r="31" spans="1:8" s="45" customFormat="1">
      <c r="A31" s="46" t="s">
        <v>41</v>
      </c>
      <c r="B31" s="46"/>
      <c r="C31" s="46"/>
      <c r="D31" s="46"/>
      <c r="E31" s="46"/>
    </row>
    <row r="32" spans="1:8" s="45" customFormat="1">
      <c r="A32" s="46" t="s">
        <v>29</v>
      </c>
      <c r="B32" s="46"/>
      <c r="C32" s="46"/>
      <c r="D32" s="46"/>
      <c r="E32" s="46"/>
    </row>
    <row r="33" spans="1:8" s="45" customFormat="1">
      <c r="A33" s="46" t="s">
        <v>44</v>
      </c>
      <c r="B33" s="46"/>
      <c r="C33" s="46"/>
      <c r="D33" s="46"/>
      <c r="E33" s="46"/>
    </row>
    <row r="34" spans="1:8">
      <c r="A34" s="46" t="s">
        <v>30</v>
      </c>
      <c r="B34" s="46"/>
      <c r="C34" s="46"/>
      <c r="D34" s="46"/>
      <c r="E34" s="46"/>
      <c r="G34"/>
      <c r="H34"/>
    </row>
    <row r="35" spans="1:8">
      <c r="A35" s="46" t="s">
        <v>45</v>
      </c>
      <c r="B35" s="46"/>
      <c r="C35" s="46"/>
      <c r="D35" s="46"/>
      <c r="E35" s="46"/>
      <c r="G35"/>
      <c r="H35"/>
    </row>
    <row r="36" spans="1:8">
      <c r="A36" s="46" t="s">
        <v>31</v>
      </c>
      <c r="B36" s="46"/>
      <c r="C36" s="46"/>
      <c r="D36" s="46"/>
      <c r="E36" s="46"/>
      <c r="G36"/>
      <c r="H36"/>
    </row>
    <row r="37" spans="1:8">
      <c r="A37" s="46" t="s">
        <v>32</v>
      </c>
      <c r="B37" s="46"/>
      <c r="C37" s="46"/>
      <c r="D37" s="46"/>
      <c r="E37" s="46"/>
      <c r="G37"/>
      <c r="H37"/>
    </row>
    <row r="38" spans="1:8">
      <c r="A38" s="46" t="s">
        <v>33</v>
      </c>
      <c r="B38" s="46"/>
      <c r="C38" s="46"/>
      <c r="D38" s="46"/>
      <c r="E38" s="46"/>
      <c r="G38"/>
      <c r="H38"/>
    </row>
    <row r="39" spans="1:8">
      <c r="A39" s="46" t="s">
        <v>34</v>
      </c>
      <c r="B39" s="46"/>
      <c r="C39" s="46"/>
      <c r="D39" s="46"/>
      <c r="E39" s="46"/>
      <c r="G39"/>
      <c r="H39"/>
    </row>
    <row r="40" spans="1:8">
      <c r="A40" s="46" t="s">
        <v>35</v>
      </c>
      <c r="B40" s="46"/>
      <c r="C40" s="46"/>
      <c r="D40" s="46"/>
      <c r="E40" s="46"/>
      <c r="G40"/>
      <c r="H40"/>
    </row>
    <row r="41" spans="1:8">
      <c r="A41" s="46" t="s">
        <v>42</v>
      </c>
      <c r="B41" s="46"/>
      <c r="C41" s="46"/>
      <c r="D41" s="46"/>
      <c r="E41" s="46"/>
      <c r="G41"/>
      <c r="H41"/>
    </row>
    <row r="42" spans="1:8">
      <c r="A42" s="46" t="s">
        <v>36</v>
      </c>
      <c r="B42" s="46"/>
      <c r="C42" s="46"/>
      <c r="D42" s="46"/>
      <c r="E42" s="46"/>
      <c r="G42"/>
      <c r="H42"/>
    </row>
    <row r="43" spans="1:8">
      <c r="A43" s="46" t="s">
        <v>37</v>
      </c>
      <c r="B43" s="46"/>
      <c r="C43" s="46"/>
      <c r="D43" s="46"/>
      <c r="E43" s="46"/>
      <c r="G43"/>
      <c r="H43"/>
    </row>
    <row r="44" spans="1:8">
      <c r="A44" s="46" t="s">
        <v>38</v>
      </c>
      <c r="B44" s="46"/>
      <c r="C44" s="46"/>
      <c r="D44" s="46"/>
      <c r="E44" s="46"/>
      <c r="G44"/>
      <c r="H44"/>
    </row>
    <row r="45" spans="1:8">
      <c r="A45" s="46" t="s">
        <v>39</v>
      </c>
      <c r="B45" s="46"/>
      <c r="C45" s="46"/>
      <c r="D45" s="46"/>
      <c r="E45" s="46"/>
      <c r="G45"/>
      <c r="H45"/>
    </row>
    <row r="46" spans="1:8">
      <c r="A46" s="46" t="s">
        <v>46</v>
      </c>
      <c r="B46" s="46"/>
      <c r="C46" s="46"/>
      <c r="D46" s="46"/>
      <c r="E46" s="46"/>
      <c r="G46"/>
      <c r="H46"/>
    </row>
    <row r="47" spans="1:8">
      <c r="A47" s="46" t="s">
        <v>40</v>
      </c>
      <c r="B47" s="46"/>
      <c r="C47" s="46"/>
      <c r="D47" s="46"/>
      <c r="E47" s="46"/>
      <c r="G47"/>
      <c r="H47"/>
    </row>
    <row r="48" spans="1:8">
      <c r="A48" s="46" t="s">
        <v>51</v>
      </c>
      <c r="B48" s="46"/>
      <c r="C48" s="46"/>
      <c r="D48" s="46"/>
      <c r="E48" s="46"/>
      <c r="G48"/>
      <c r="H48"/>
    </row>
    <row r="49" spans="1:1">
      <c r="A49" s="41" t="s">
        <v>47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2014-08-21T06:22:35Z</dcterms:modified>
</cp:coreProperties>
</file>